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7" i="1" l="1"/>
  <c r="L29" i="1" s="1"/>
  <c r="L30" i="1" s="1"/>
</calcChain>
</file>

<file path=xl/sharedStrings.xml><?xml version="1.0" encoding="utf-8"?>
<sst xmlns="http://schemas.openxmlformats.org/spreadsheetml/2006/main" count="149" uniqueCount="125">
  <si>
    <t>СПЕЦИФИКАЦИЯ</t>
  </si>
  <si>
    <t>ЛОТ</t>
  </si>
  <si>
    <t>Поставка шнуров оптических  (ШОС), патч-кордов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</si>
  <si>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</si>
  <si>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</si>
  <si>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</si>
  <si>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</si>
  <si>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</si>
  <si>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</si>
  <si>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</si>
  <si>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</si>
  <si>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</si>
  <si>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</si>
  <si>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</si>
  <si>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</si>
  <si>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IV кв.</t>
  </si>
  <si>
    <t>Итого</t>
  </si>
  <si>
    <t>38411</t>
  </si>
  <si>
    <t>ПАТЧ-КОРД 3,0 М ТИП UTP,КАТЕГОРИИ 5Е</t>
  </si>
  <si>
    <t>шт</t>
  </si>
  <si>
    <t xml:space="preserve">  кол-во: 6000; г. Уфа, ул. Каспийская, д.14; Мухаметшина З.Р. 89018173671</t>
  </si>
  <si>
    <t>39588</t>
  </si>
  <si>
    <t>ШНУР ОПТИЧЕСКИЙ SC/APC-SC/APC SM 9/125 SIMPLEX 10М</t>
  </si>
  <si>
    <t xml:space="preserve">  кол-во: 7; г. Туймазы, ул. Гафурова, д.60; Николаичев А.П. 89018173670</t>
  </si>
  <si>
    <t>39020</t>
  </si>
  <si>
    <t>ШНУР ОПТИЧЕСКИЙ ШОС-SM/3,0MM-FC/APC-FC/APC SIMPLEX SM9/125 2,0M</t>
  </si>
  <si>
    <t xml:space="preserve">  кол-во: 50; г.Бирск, ул. Бурновская, д.10; Выдрин Ю.А. 89173483781;  кол-во: 4; г. Туймазы, ул. Гафурова, д.60; Николаичев А.П. 89018173670;  кол-во: 3; г. Уфа, ул. Каспийская, д.14; Мухаметшина З.Р. 89018173671</t>
  </si>
  <si>
    <t>39019</t>
  </si>
  <si>
    <t>ШНУР ОПТИЧЕСКИЙ ШОС-SM/3,0MM-FC/UPC-FC/UPC SIMPLEX SM9/125 2,0M</t>
  </si>
  <si>
    <t xml:space="preserve">  кол-во: 3; г. Уфа, ул. Каспийская, д.14; Мухаметшина З.Р. 89018173671</t>
  </si>
  <si>
    <t>39018</t>
  </si>
  <si>
    <t>ШНУР ОПТИЧЕСКИЙ ШОС-SM/3,0MM-FC/UPC-SC/UPC SIMPLEX SM9/125 2,0M</t>
  </si>
  <si>
    <t xml:space="preserve">  кол-во: 23; г. Туймазы, ул. Гафурова, д.60; Николаичев А.П. 89018173670;  кол-во: 9; г. Уфа, ул. Каспийская, д.14; Мухаметшина З.Р. 89018173671</t>
  </si>
  <si>
    <t>39016</t>
  </si>
  <si>
    <t>ШНУР ОПТИЧЕСКИЙ ШОС-SM/3,0MM-SC/APC-SC/APC SIMPLEX SM9/125 1,0M</t>
  </si>
  <si>
    <t xml:space="preserve">  кол-во: 6; г. Туймазы, ул. Гафурова, д.60; Николаичев А.П. 89018173670;  кол-во: 126; г. Уфа, ул. Каспийская, д.14; Мухаметшина З.Р. 89018173671</t>
  </si>
  <si>
    <t>39017</t>
  </si>
  <si>
    <t>ШНУР ОПТИЧЕСКИЙ ШОС-SM/3,0MM-SC/APC-SC/APC SIMPLEX SM9/125 3,0M</t>
  </si>
  <si>
    <t xml:space="preserve">  кол-во: 500; г.Бирск, ул. Бурновская, д.10; Выдрин Ю.А. 89173483781;  кол-во: 4; г. Сибай, ул. Индустриальное шоссе, д.2; Устьянцева Л.А. 89279417186;  кол-во: 10; г. Туймазы, ул. Гафурова, д.60; Николаичев А.П. 89018173670;  кол-во: 8; г. Уфа, ул. Касппийская, д.14; Мухаметшина З.Р. 89018173671</t>
  </si>
  <si>
    <t>39015</t>
  </si>
  <si>
    <t>ШНУР ОПТИЧЕСКИЙ ШОС-SM/3,0MM-SC/UPC-SC/APC SIMPLEX SM9/125 2,0M</t>
  </si>
  <si>
    <t xml:space="preserve">  кол-во: 103; г. Уфа, ул. Каспийская, д.14; Мухаметшина З.Р. 89018173671</t>
  </si>
  <si>
    <t>39013</t>
  </si>
  <si>
    <t>ШНУР ОПТИЧЕСКИЙ ШОС-SM/3,0MM-SC/UPC-SC/UPC SIMPLEX SM9/125 2,0M</t>
  </si>
  <si>
    <t xml:space="preserve">  кол-во: 8; с. Месягутово, ул. Коммунистическая, д.24; Фазылов В.С. 89063756161;  кол-во: 6; г. Сибай, ул. Индустриальное шоссе, д.2; Устьянцева Л.А. 89279417186;  кол-во: 73; г. Туймазы, ул. Гафурова, д.60; Николаичев А.П. 89018173670;  кол-во: 1102; г.. Уфа, ул. Каспийская, д.14; Мухаметшина З.Р. 89018173671</t>
  </si>
  <si>
    <t>39023</t>
  </si>
  <si>
    <t>ШНУР СОЕДИНИТЕЛЬНЫЙ ШОС FC/APC-SC/APC 2M</t>
  </si>
  <si>
    <t xml:space="preserve">  кол-во: 1; г. Туймазы, ул. Гафурова, д.60; Николаичев А.П. 89018173670</t>
  </si>
  <si>
    <t>37715</t>
  </si>
  <si>
    <t>ШНУР ШОС-SM/0,9ММ-SC/APC-Р/Т-1,0 М</t>
  </si>
  <si>
    <t xml:space="preserve">  кол-во: 200; г. Стерлитамак, ул. Коммунистическая, д.30; Секварова С.В. 89656487022;  кол-во: 1328; г. Уфа, ул. Каспийская, д.14; Мухаметшина З.Р. 89018173671</t>
  </si>
  <si>
    <t>39666</t>
  </si>
  <si>
    <t>ШНУР ШОС-SM/2,0 ММ-SC/APC-SC/APC-3,0М</t>
  </si>
  <si>
    <t xml:space="preserve">  кол-во: 39; г. Мелеуз, ул. Воровского, д.2; Киреева В.Р. 89371692391</t>
  </si>
  <si>
    <t>36567</t>
  </si>
  <si>
    <t>ШНУР ШОС-SM/3,0 ММ-SC/UPC-SC/UPC-1,0 М</t>
  </si>
  <si>
    <t xml:space="preserve">  кол-во: 59; г. Белорецк, ул.Ленина, д.41; Кузнецов Д.Н. 89051808865</t>
  </si>
  <si>
    <t>36930</t>
  </si>
  <si>
    <t>ШНУР ШОС-SM/3,0 ММ-SC/UPC-SC/UPC-5,0М</t>
  </si>
  <si>
    <t xml:space="preserve">  кол-во: 4; г.Бирск, ул. Бурновская, д.10; Выдрин Ю.А. 89173483781</t>
  </si>
  <si>
    <t>36523</t>
  </si>
  <si>
    <t>ШОС FC/UPC-SC/UPC SM 3,0 L-5,0M</t>
  </si>
  <si>
    <t xml:space="preserve">  кол-во: 12; г. Белорецк, ул.Ленина, д.41; Кузнецов Д.Н. 89051808865</t>
  </si>
  <si>
    <t>33114</t>
  </si>
  <si>
    <t>ШОС FC/UPS-FC/UPS SM 3.0  L-5,0 M</t>
  </si>
  <si>
    <t xml:space="preserve">  кол-во: 9; г. Уфа, ул. Каспийская, д.14; Мухаметшина З.Р. 89018173671</t>
  </si>
  <si>
    <t>40143</t>
  </si>
  <si>
    <t>ПАТЧ-КОРД RJ-45 1M</t>
  </si>
  <si>
    <t xml:space="preserve">  кол-во: 1600; г. Белорецк, ул.Ленина, д.41; Кузнецов Д.Н. 89051808865;  кол-во: 24; г. Туймазы, ул. Гафурова, д.60; Николаичев А.П. 89018173670</t>
  </si>
  <si>
    <t>40147</t>
  </si>
  <si>
    <t>ПАТЧ-КОРД RJ-45 2M</t>
  </si>
  <si>
    <t xml:space="preserve">  кол-во: 8; г. Стерлитамак, ул. Коммунистическая, д.30; Секварова С.В. 89656487022</t>
  </si>
  <si>
    <t>40476</t>
  </si>
  <si>
    <t>ШНУР ОПТИЧЕСКИЙ ШОС-S7/3,0 ММ-SC/APC-25.0 М АС</t>
  </si>
  <si>
    <t xml:space="preserve">  кол-во: 366; г. Стерлитамак, ул. Коммунистическая, д.30; Секварова С.В. 89656487022;  кол-во: 100; г. Уфа, ул. Каспийская, д.14; Мухаметшина З.Р. 89018173671</t>
  </si>
  <si>
    <t>41935</t>
  </si>
  <si>
    <t>ПАТЧ-КОРД ОПТИЧЕСКИЙ SIMPLEX LC-LC (SM,9/125),2M</t>
  </si>
  <si>
    <t xml:space="preserve">  кол-во: 100; г. Уфа, ул. Каспийская, д.14; Мухаметшина З.Р. 89018173671</t>
  </si>
  <si>
    <t>41936</t>
  </si>
  <si>
    <t>ПАТЧ-КОРД ОПТИЧЕСКИЙ DUPLEX  LC-FC (SM,9/125),10M</t>
  </si>
  <si>
    <t xml:space="preserve">  кол-во: 50; г. Уфа, ул. Каспийская, д.14; Мухаметшина З.Р. 89018173671</t>
  </si>
  <si>
    <t>41937</t>
  </si>
  <si>
    <t>ПАТЧ-КОРД ОПТИЧЕСКИЙ DUPLEX LC-LC (MM,50/125),2M</t>
  </si>
  <si>
    <t>В т.ч. НДС</t>
  </si>
  <si>
    <t>Объем может быть изменен на 30% без изменения стоимости единицы</t>
  </si>
  <si>
    <t>Волокно G657A, вносимые потери менее 0,3 дБ,диапазон температур от -40 до + 60. Оптический шнур соединительный SC-SC/APC (полировка), SM 9/125 (одномод), диаметр внешний 3,0 мм,  SIMPLEX - 10 м</t>
  </si>
  <si>
    <t>В соответствии с закупочной документацией Оптический шнур соединительный  FC-FC/UPC SM 9/125 3,0 SIMPLEX- 2 м</t>
  </si>
  <si>
    <t>Волокно G657A, вносимые потери менее 0,3 дБ,диапазон температур от -40 до + 60. Оптический шнур соединительный SC-SC/APC SM 9/125 3,0 SIMPLEX- 1 м</t>
  </si>
  <si>
    <t>Волокно G657A, вносимые потери менее 0,3 дБ,диапазон температур от -40 до + 60. Оптический шнур соединительный SC-SC/APC SM 9/125 3,0 SIMPLEX- 3 м</t>
  </si>
  <si>
    <t>Волокно G657A, вносимые потери менее 0,3 дБ,диапазон температур от -40 до + 60.Оптический шнур соединительный SC/UPC-SC/APC SM 9/125 3,0 SIMPLEX- 2 м</t>
  </si>
  <si>
    <t>Волокно G657A, вносимые потери менее 0,3 дБ,диапазон температур от -40 до + 60. Оптический шнур соединительный SC-SC/UPC SM 9/125 3,0 SIMPLEX- 2 м</t>
  </si>
  <si>
    <t>Волокно G657A, вносимые потери менее 0,3 дБ,диапазон температур от -40 до + 60. Оптический шнур соединительный FC/APC-SC/APC SM 9/125 3,0 SIMPLEX- 2 м</t>
  </si>
  <si>
    <t>Волокно G657A, вносимые потери менее 0,3 дБ,диапазон температур от -40 до + 60. Оптический шнур МОНТАЖНЫЙ SC/APC  SM 9/125 0,9 - 1 м (оконцован с одной стороны, пигтейл)</t>
  </si>
  <si>
    <t>В соответствии с закупочной документацией Оптический шнур соединительный SC-SC/APC SM 9/125 2,0 SIMPLEX- 3 м</t>
  </si>
  <si>
    <t>шнур оптический соединительный, SM - тип оптического кабеля, 3,0 мм - наружный диаметр кабеля, SC/UPC -SC/UPC - типы коннекторов/виды полировки, 1,0 м - длина шнура Оптический шнур соединительный SC-SC/UPC SM 9/125 3,0 SIMPLEX- 1 м</t>
  </si>
  <si>
    <t>шнур оптический соединительный, SM - тип оптического кабеля, 3,0 мм - наружный диаметр кабеля, SC/UPC -SC/UPC - типы коннекторов/виды полировки, 5,0 м - длина шнура Оптический шнур соединительный SC-SC/UPC SM 9/125 3,0 SIMPLEX- 5 м</t>
  </si>
  <si>
    <t>шнур оптический соединительный, AM - тип оптического кабеля, 3,0 мм - наружный диаметр кабеля, FC/UPC -SC/UPC - типы коннекторов/виды полировки, 5,0 м - длина шнура Оптический шнур соединительный FC-SC/UPC SM 9/125 3,0 SIMPLEX- 5 м</t>
  </si>
  <si>
    <t>В соответствии с закупочной документацией Оптический шнур соединительный FC-FC/UPC SM 9/125 3,0 SIMPLEX- 5 м</t>
  </si>
  <si>
    <t xml:space="preserve">Патч-корд UTP, категория 5e, стандартный разъем, ПВХ.Количество пар 4
Цвет витых пар: синий-белый/синий, оранжевый-белый/оранжевый, зеленый-белый/зеленый, коричневый-белый/коричневый. Патч-корт RJ45, кат. 5е, UTP-1 м </t>
  </si>
  <si>
    <t xml:space="preserve">Патч-корд UTP, категория 5e, стандартный разъем, ПВХ.Количество пар 4
Цвет витых пар: синий-белый/синий, оранжевый-белый/оранжевый, зеленый-белый/зеленый, коричневый-белый/коричневый. Патч-корт RJ45, кат. 5е, UTP -2 м </t>
  </si>
  <si>
    <t>Оптический патч-корд Оптический шнур соединительный LC-LC/UPC SM 9/125 3,0 SIMPLEX- 2 м</t>
  </si>
  <si>
    <t>Оптический патч-корд Оптический шнур соединительный LC-FC/UPC SM 9/125 3,0 DUPLEX- 10 м</t>
  </si>
  <si>
    <t>Оптический патч-корд Оптический шнур соединительный LC-LC/UPC MM 50/125 3,0 DUPLEX- 2 м</t>
  </si>
  <si>
    <t xml:space="preserve"> Патч-корт RJ45, кат. 5е, UTP, медь --3 м </t>
  </si>
  <si>
    <t xml:space="preserve"> Оптический шнур соединительный FC-FC/APC SM 9/125 3,0 SIMPLEX- 2 м</t>
  </si>
  <si>
    <t>Оптический шнур соединительный FC-SC/UPC SM 9/125 3,0 SIMPLEX- 2 м</t>
  </si>
  <si>
    <t xml:space="preserve"> Оптический шнур соединительный SC-SC/APC SM 9/125 3,0 SIMPLEX- 25 м</t>
  </si>
  <si>
    <t>Требуемые сроки поставки:</t>
  </si>
  <si>
    <t>3квартал  - июль 2014года, 4квартал - сентябрь 2014г.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</si>
  <si>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</si>
  <si>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</si>
  <si>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</si>
  <si>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</si>
  <si>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</si>
  <si>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</si>
  <si>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</si>
  <si>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Гарантийные обязательства</t>
  </si>
  <si>
    <t>не менее 12 месяцев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</si>
  <si>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</si>
  <si>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</si>
  <si>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</si>
  <si>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Предельная сумма лота составляет:  1 094 400,00  руб. с НДС.</t>
  </si>
  <si>
    <t>г.Уфа, ул. Каспийская д14 8-905-352-37-77 Иксанова Ф.С.</t>
  </si>
  <si>
    <t>Мухамадеев А.В. (347) 221-55-87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</si>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</sst>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5" fillId="0" borderId="0" xfId="0" applyFont="1"/>
    <xf numFmtId="0" fontId="3" fillId="0" borderId="0" xfId="0" applyFont="1"/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4" fontId="0" fillId="0" borderId="5" xfId="0" applyNumberFormat="1" applyBorder="1" applyAlignment="1">
      <alignment horizontal="center" vertical="center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"/>
  <sheetViews>
    <sheetView tabSelected="1" view="pageBreakPreview" zoomScale="60" zoomScaleNormal="100" workbookViewId="0">
      <selection activeCell="Q8" sqref="Q8"/>
    </sheetView>
  </sheetViews>
  <sheetFormatPr defaultRowHeight="15" x14ac:dyDescent="0.25"/>
  <cols>
    <col min="1" max="2" width="9.140625" style="27"/>
    <col min="3" max="3" width="35.28515625" customWidth="1"/>
    <col min="4" max="4" width="20.42578125" customWidth="1"/>
    <col min="5" max="5" width="45.140625" customWidth="1"/>
    <col min="11" max="11" width="16.28515625" customWidth="1"/>
    <col min="12" max="12" width="15.5703125" customWidth="1"/>
    <col min="13" max="13" width="25.42578125" customWidth="1"/>
    <col min="14" max="14" width="42.7109375" hidden="1" customWidth="1"/>
  </cols>
  <sheetData>
    <row r="1" spans="1:28" x14ac:dyDescent="0.25">
      <c r="C1" s="1"/>
      <c r="D1" s="1"/>
      <c r="E1" s="1"/>
      <c r="F1" s="1"/>
      <c r="G1" s="1"/>
      <c r="H1" s="1"/>
      <c r="I1" s="1"/>
      <c r="J1" s="1"/>
      <c r="K1" s="1"/>
      <c r="L1" s="1" t="s">
        <v>124</v>
      </c>
      <c r="M1" s="13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27" t="s">
        <v>1</v>
      </c>
      <c r="B3" s="27" t="s">
        <v>2</v>
      </c>
      <c r="C3" s="16"/>
      <c r="D3" s="16"/>
      <c r="E3" s="15" t="s">
        <v>3</v>
      </c>
      <c r="F3" s="1"/>
      <c r="G3" s="1"/>
      <c r="H3" s="1"/>
      <c r="I3" s="1"/>
      <c r="J3" s="1"/>
      <c r="K3" s="1"/>
      <c r="L3" s="1"/>
      <c r="M3" s="13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49" t="s">
        <v>4</v>
      </c>
      <c r="B4" s="52" t="s">
        <v>5</v>
      </c>
      <c r="C4" s="49" t="s">
        <v>6</v>
      </c>
      <c r="D4" s="52" t="s">
        <v>7</v>
      </c>
      <c r="E4" s="49" t="s">
        <v>8</v>
      </c>
      <c r="F4" s="49" t="s">
        <v>9</v>
      </c>
      <c r="G4" s="51"/>
      <c r="H4" s="51"/>
      <c r="I4" s="51"/>
      <c r="J4" s="56" t="s">
        <v>10</v>
      </c>
      <c r="K4" s="54" t="s">
        <v>11</v>
      </c>
      <c r="L4" s="50" t="s">
        <v>12</v>
      </c>
      <c r="M4" s="49" t="s">
        <v>13</v>
      </c>
      <c r="N4" s="7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x14ac:dyDescent="0.25">
      <c r="A5" s="49"/>
      <c r="B5" s="53"/>
      <c r="C5" s="49"/>
      <c r="D5" s="53"/>
      <c r="E5" s="49"/>
      <c r="F5" s="49"/>
      <c r="G5" s="5" t="s">
        <v>14</v>
      </c>
      <c r="H5" s="5" t="s">
        <v>15</v>
      </c>
      <c r="I5" s="5" t="s">
        <v>16</v>
      </c>
      <c r="J5" s="57"/>
      <c r="K5" s="55"/>
      <c r="L5" s="50"/>
      <c r="M5" s="49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x14ac:dyDescent="0.25">
      <c r="A6" s="28">
        <v>1</v>
      </c>
      <c r="B6" s="28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26" customFormat="1" ht="30" x14ac:dyDescent="0.25">
      <c r="A7" s="29">
        <v>1</v>
      </c>
      <c r="B7" s="29" t="s">
        <v>17</v>
      </c>
      <c r="C7" s="2" t="s">
        <v>18</v>
      </c>
      <c r="D7" s="2"/>
      <c r="E7" s="2" t="s">
        <v>103</v>
      </c>
      <c r="F7" s="29" t="s">
        <v>19</v>
      </c>
      <c r="G7" s="33">
        <v>3000</v>
      </c>
      <c r="H7" s="33">
        <v>3000</v>
      </c>
      <c r="I7" s="33">
        <v>6000</v>
      </c>
      <c r="J7" s="34">
        <v>60</v>
      </c>
      <c r="K7" s="34">
        <v>360000</v>
      </c>
      <c r="L7" s="34">
        <f>K7*1.18</f>
        <v>424800</v>
      </c>
      <c r="M7" s="45" t="s">
        <v>122</v>
      </c>
      <c r="N7" s="25" t="s">
        <v>20</v>
      </c>
    </row>
    <row r="8" spans="1:28" s="26" customFormat="1" ht="75" x14ac:dyDescent="0.25">
      <c r="A8" s="29">
        <v>2</v>
      </c>
      <c r="B8" s="29" t="s">
        <v>21</v>
      </c>
      <c r="C8" s="2" t="s">
        <v>22</v>
      </c>
      <c r="D8" s="2"/>
      <c r="E8" s="2" t="s">
        <v>85</v>
      </c>
      <c r="F8" s="29" t="s">
        <v>19</v>
      </c>
      <c r="G8" s="33">
        <v>7</v>
      </c>
      <c r="H8" s="33">
        <v>0</v>
      </c>
      <c r="I8" s="33">
        <v>7</v>
      </c>
      <c r="J8" s="34">
        <v>220</v>
      </c>
      <c r="K8" s="34">
        <v>1540</v>
      </c>
      <c r="L8" s="34">
        <f t="shared" ref="L8:L28" si="0">K8*1.18</f>
        <v>1817.1999999999998</v>
      </c>
      <c r="M8" s="46"/>
      <c r="N8" s="25" t="s">
        <v>23</v>
      </c>
    </row>
    <row r="9" spans="1:28" s="26" customFormat="1" ht="54.75" customHeight="1" x14ac:dyDescent="0.25">
      <c r="A9" s="29">
        <v>3</v>
      </c>
      <c r="B9" s="29" t="s">
        <v>24</v>
      </c>
      <c r="C9" s="2" t="s">
        <v>25</v>
      </c>
      <c r="D9" s="2"/>
      <c r="E9" s="2" t="s">
        <v>104</v>
      </c>
      <c r="F9" s="29" t="s">
        <v>19</v>
      </c>
      <c r="G9" s="33">
        <v>57</v>
      </c>
      <c r="H9" s="33">
        <v>0</v>
      </c>
      <c r="I9" s="33">
        <v>57</v>
      </c>
      <c r="J9" s="34">
        <v>99</v>
      </c>
      <c r="K9" s="34">
        <v>5643</v>
      </c>
      <c r="L9" s="34">
        <f t="shared" si="0"/>
        <v>6658.74</v>
      </c>
      <c r="M9" s="46"/>
      <c r="N9" s="25" t="s">
        <v>26</v>
      </c>
    </row>
    <row r="10" spans="1:28" s="26" customFormat="1" ht="45" x14ac:dyDescent="0.25">
      <c r="A10" s="29">
        <v>4</v>
      </c>
      <c r="B10" s="29" t="s">
        <v>27</v>
      </c>
      <c r="C10" s="2" t="s">
        <v>28</v>
      </c>
      <c r="D10" s="2"/>
      <c r="E10" s="2" t="s">
        <v>86</v>
      </c>
      <c r="F10" s="29" t="s">
        <v>19</v>
      </c>
      <c r="G10" s="33">
        <v>3</v>
      </c>
      <c r="H10" s="33">
        <v>0</v>
      </c>
      <c r="I10" s="33">
        <v>3</v>
      </c>
      <c r="J10" s="34">
        <v>130</v>
      </c>
      <c r="K10" s="34">
        <v>390</v>
      </c>
      <c r="L10" s="34">
        <f t="shared" si="0"/>
        <v>460.2</v>
      </c>
      <c r="M10" s="46"/>
      <c r="N10" s="25" t="s">
        <v>29</v>
      </c>
    </row>
    <row r="11" spans="1:28" s="26" customFormat="1" ht="38.25" customHeight="1" x14ac:dyDescent="0.25">
      <c r="A11" s="29">
        <v>5</v>
      </c>
      <c r="B11" s="29" t="s">
        <v>30</v>
      </c>
      <c r="C11" s="2" t="s">
        <v>31</v>
      </c>
      <c r="D11" s="2"/>
      <c r="E11" s="2" t="s">
        <v>105</v>
      </c>
      <c r="F11" s="29" t="s">
        <v>19</v>
      </c>
      <c r="G11" s="33">
        <v>32</v>
      </c>
      <c r="H11" s="33">
        <v>0</v>
      </c>
      <c r="I11" s="33">
        <v>32</v>
      </c>
      <c r="J11" s="34">
        <v>99</v>
      </c>
      <c r="K11" s="34">
        <v>3168</v>
      </c>
      <c r="L11" s="34">
        <f t="shared" si="0"/>
        <v>3738.24</v>
      </c>
      <c r="M11" s="46"/>
      <c r="N11" s="25" t="s">
        <v>32</v>
      </c>
    </row>
    <row r="12" spans="1:28" s="26" customFormat="1" ht="60" x14ac:dyDescent="0.25">
      <c r="A12" s="29">
        <v>6</v>
      </c>
      <c r="B12" s="29" t="s">
        <v>33</v>
      </c>
      <c r="C12" s="2" t="s">
        <v>34</v>
      </c>
      <c r="D12" s="2"/>
      <c r="E12" s="2" t="s">
        <v>87</v>
      </c>
      <c r="F12" s="29" t="s">
        <v>19</v>
      </c>
      <c r="G12" s="33">
        <v>132</v>
      </c>
      <c r="H12" s="33">
        <v>0</v>
      </c>
      <c r="I12" s="33">
        <v>132</v>
      </c>
      <c r="J12" s="34">
        <v>86</v>
      </c>
      <c r="K12" s="34">
        <v>11352</v>
      </c>
      <c r="L12" s="34">
        <f t="shared" si="0"/>
        <v>13395.359999999999</v>
      </c>
      <c r="M12" s="46"/>
      <c r="N12" s="25" t="s">
        <v>35</v>
      </c>
    </row>
    <row r="13" spans="1:28" s="26" customFormat="1" ht="67.5" customHeight="1" x14ac:dyDescent="0.25">
      <c r="A13" s="29">
        <v>7</v>
      </c>
      <c r="B13" s="29" t="s">
        <v>36</v>
      </c>
      <c r="C13" s="2" t="s">
        <v>37</v>
      </c>
      <c r="D13" s="2"/>
      <c r="E13" s="2" t="s">
        <v>88</v>
      </c>
      <c r="F13" s="29" t="s">
        <v>19</v>
      </c>
      <c r="G13" s="33">
        <v>322</v>
      </c>
      <c r="H13" s="33">
        <v>200</v>
      </c>
      <c r="I13" s="33">
        <v>522</v>
      </c>
      <c r="J13" s="34">
        <v>99</v>
      </c>
      <c r="K13" s="34">
        <v>51678</v>
      </c>
      <c r="L13" s="34">
        <f t="shared" si="0"/>
        <v>60980.039999999994</v>
      </c>
      <c r="M13" s="46"/>
      <c r="N13" s="25" t="s">
        <v>38</v>
      </c>
    </row>
    <row r="14" spans="1:28" s="26" customFormat="1" ht="60" x14ac:dyDescent="0.25">
      <c r="A14" s="29">
        <v>8</v>
      </c>
      <c r="B14" s="29" t="s">
        <v>39</v>
      </c>
      <c r="C14" s="2" t="s">
        <v>40</v>
      </c>
      <c r="D14" s="2"/>
      <c r="E14" s="2" t="s">
        <v>89</v>
      </c>
      <c r="F14" s="29" t="s">
        <v>19</v>
      </c>
      <c r="G14" s="33">
        <v>97</v>
      </c>
      <c r="H14" s="33">
        <v>0</v>
      </c>
      <c r="I14" s="33">
        <v>103</v>
      </c>
      <c r="J14" s="34">
        <v>130</v>
      </c>
      <c r="K14" s="34">
        <v>13390</v>
      </c>
      <c r="L14" s="34">
        <f t="shared" si="0"/>
        <v>15800.199999999999</v>
      </c>
      <c r="M14" s="46"/>
      <c r="N14" s="25" t="s">
        <v>41</v>
      </c>
    </row>
    <row r="15" spans="1:28" s="26" customFormat="1" ht="72.75" customHeight="1" x14ac:dyDescent="0.25">
      <c r="A15" s="29">
        <v>9</v>
      </c>
      <c r="B15" s="29" t="s">
        <v>42</v>
      </c>
      <c r="C15" s="2" t="s">
        <v>43</v>
      </c>
      <c r="D15" s="2"/>
      <c r="E15" s="2" t="s">
        <v>90</v>
      </c>
      <c r="F15" s="29" t="s">
        <v>19</v>
      </c>
      <c r="G15" s="33">
        <v>1189</v>
      </c>
      <c r="H15" s="33">
        <v>0</v>
      </c>
      <c r="I15" s="33">
        <v>1189</v>
      </c>
      <c r="J15" s="34">
        <v>99</v>
      </c>
      <c r="K15" s="34">
        <v>117711</v>
      </c>
      <c r="L15" s="34">
        <f t="shared" si="0"/>
        <v>138898.97999999998</v>
      </c>
      <c r="M15" s="46"/>
      <c r="N15" s="25" t="s">
        <v>44</v>
      </c>
    </row>
    <row r="16" spans="1:28" s="26" customFormat="1" ht="60" x14ac:dyDescent="0.25">
      <c r="A16" s="29">
        <v>10</v>
      </c>
      <c r="B16" s="29" t="s">
        <v>45</v>
      </c>
      <c r="C16" s="2" t="s">
        <v>46</v>
      </c>
      <c r="D16" s="2"/>
      <c r="E16" s="2" t="s">
        <v>91</v>
      </c>
      <c r="F16" s="29" t="s">
        <v>19</v>
      </c>
      <c r="G16" s="33">
        <v>1</v>
      </c>
      <c r="H16" s="33">
        <v>0</v>
      </c>
      <c r="I16" s="33">
        <v>1</v>
      </c>
      <c r="J16" s="34">
        <v>99</v>
      </c>
      <c r="K16" s="34">
        <v>99</v>
      </c>
      <c r="L16" s="34">
        <f t="shared" si="0"/>
        <v>116.82</v>
      </c>
      <c r="M16" s="46"/>
      <c r="N16" s="25" t="s">
        <v>47</v>
      </c>
    </row>
    <row r="17" spans="1:28" s="26" customFormat="1" ht="75" x14ac:dyDescent="0.25">
      <c r="A17" s="29">
        <v>11</v>
      </c>
      <c r="B17" s="29" t="s">
        <v>48</v>
      </c>
      <c r="C17" s="2" t="s">
        <v>49</v>
      </c>
      <c r="D17" s="2"/>
      <c r="E17" s="2" t="s">
        <v>92</v>
      </c>
      <c r="F17" s="29" t="s">
        <v>19</v>
      </c>
      <c r="G17" s="33">
        <v>928</v>
      </c>
      <c r="H17" s="33">
        <v>600</v>
      </c>
      <c r="I17" s="33">
        <v>1528</v>
      </c>
      <c r="J17" s="34">
        <v>51.99</v>
      </c>
      <c r="K17" s="34">
        <v>79440.72</v>
      </c>
      <c r="L17" s="34">
        <f t="shared" si="0"/>
        <v>93740.049599999998</v>
      </c>
      <c r="M17" s="46"/>
      <c r="N17" s="25" t="s">
        <v>50</v>
      </c>
    </row>
    <row r="18" spans="1:28" s="26" customFormat="1" ht="45" x14ac:dyDescent="0.25">
      <c r="A18" s="29">
        <v>12</v>
      </c>
      <c r="B18" s="29" t="s">
        <v>51</v>
      </c>
      <c r="C18" s="2" t="s">
        <v>52</v>
      </c>
      <c r="D18" s="2"/>
      <c r="E18" s="2" t="s">
        <v>93</v>
      </c>
      <c r="F18" s="29" t="s">
        <v>19</v>
      </c>
      <c r="G18" s="33">
        <v>39</v>
      </c>
      <c r="H18" s="33">
        <v>0</v>
      </c>
      <c r="I18" s="33">
        <v>39</v>
      </c>
      <c r="J18" s="34">
        <v>120</v>
      </c>
      <c r="K18" s="34">
        <v>4680</v>
      </c>
      <c r="L18" s="34">
        <f t="shared" si="0"/>
        <v>5522.4</v>
      </c>
      <c r="M18" s="47"/>
      <c r="N18" s="25" t="s">
        <v>53</v>
      </c>
    </row>
    <row r="19" spans="1:28" s="26" customFormat="1" ht="90" x14ac:dyDescent="0.25">
      <c r="A19" s="29">
        <v>13</v>
      </c>
      <c r="B19" s="29" t="s">
        <v>54</v>
      </c>
      <c r="C19" s="2" t="s">
        <v>55</v>
      </c>
      <c r="D19" s="2"/>
      <c r="E19" s="2" t="s">
        <v>94</v>
      </c>
      <c r="F19" s="29" t="s">
        <v>19</v>
      </c>
      <c r="G19" s="33">
        <v>30</v>
      </c>
      <c r="H19" s="33">
        <v>29</v>
      </c>
      <c r="I19" s="33">
        <v>59</v>
      </c>
      <c r="J19" s="34">
        <v>86</v>
      </c>
      <c r="K19" s="34">
        <v>5074</v>
      </c>
      <c r="L19" s="34">
        <f t="shared" si="0"/>
        <v>5987.32</v>
      </c>
      <c r="M19" s="45" t="s">
        <v>122</v>
      </c>
      <c r="N19" s="25" t="s">
        <v>56</v>
      </c>
    </row>
    <row r="20" spans="1:28" s="26" customFormat="1" ht="90" x14ac:dyDescent="0.25">
      <c r="A20" s="29">
        <v>14</v>
      </c>
      <c r="B20" s="29" t="s">
        <v>57</v>
      </c>
      <c r="C20" s="2" t="s">
        <v>58</v>
      </c>
      <c r="D20" s="2"/>
      <c r="E20" s="2" t="s">
        <v>95</v>
      </c>
      <c r="F20" s="29" t="s">
        <v>19</v>
      </c>
      <c r="G20" s="33">
        <v>4</v>
      </c>
      <c r="H20" s="33">
        <v>0</v>
      </c>
      <c r="I20" s="33">
        <v>4</v>
      </c>
      <c r="J20" s="34">
        <v>160</v>
      </c>
      <c r="K20" s="34">
        <v>640</v>
      </c>
      <c r="L20" s="34">
        <f t="shared" si="0"/>
        <v>755.19999999999993</v>
      </c>
      <c r="M20" s="46"/>
      <c r="N20" s="25" t="s">
        <v>59</v>
      </c>
    </row>
    <row r="21" spans="1:28" s="26" customFormat="1" ht="90" x14ac:dyDescent="0.25">
      <c r="A21" s="29">
        <v>15</v>
      </c>
      <c r="B21" s="29" t="s">
        <v>60</v>
      </c>
      <c r="C21" s="2" t="s">
        <v>61</v>
      </c>
      <c r="D21" s="2"/>
      <c r="E21" s="2" t="s">
        <v>96</v>
      </c>
      <c r="F21" s="29" t="s">
        <v>19</v>
      </c>
      <c r="G21" s="33">
        <v>12</v>
      </c>
      <c r="H21" s="33">
        <v>0</v>
      </c>
      <c r="I21" s="33">
        <v>12</v>
      </c>
      <c r="J21" s="34">
        <v>160</v>
      </c>
      <c r="K21" s="34">
        <v>1920</v>
      </c>
      <c r="L21" s="34">
        <f t="shared" si="0"/>
        <v>2265.6</v>
      </c>
      <c r="M21" s="46"/>
      <c r="N21" s="25" t="s">
        <v>62</v>
      </c>
    </row>
    <row r="22" spans="1:28" s="26" customFormat="1" ht="45" x14ac:dyDescent="0.25">
      <c r="A22" s="29">
        <v>16</v>
      </c>
      <c r="B22" s="29" t="s">
        <v>63</v>
      </c>
      <c r="C22" s="2" t="s">
        <v>64</v>
      </c>
      <c r="D22" s="2"/>
      <c r="E22" s="2" t="s">
        <v>97</v>
      </c>
      <c r="F22" s="29" t="s">
        <v>19</v>
      </c>
      <c r="G22" s="33">
        <v>9</v>
      </c>
      <c r="H22" s="33">
        <v>0</v>
      </c>
      <c r="I22" s="33">
        <v>9</v>
      </c>
      <c r="J22" s="34">
        <v>160</v>
      </c>
      <c r="K22" s="34">
        <v>1440</v>
      </c>
      <c r="L22" s="34">
        <f t="shared" si="0"/>
        <v>1699.1999999999998</v>
      </c>
      <c r="M22" s="46"/>
      <c r="N22" s="25" t="s">
        <v>65</v>
      </c>
    </row>
    <row r="23" spans="1:28" s="26" customFormat="1" ht="105" x14ac:dyDescent="0.25">
      <c r="A23" s="29">
        <v>17</v>
      </c>
      <c r="B23" s="29" t="s">
        <v>66</v>
      </c>
      <c r="C23" s="2" t="s">
        <v>67</v>
      </c>
      <c r="D23" s="2"/>
      <c r="E23" s="2" t="s">
        <v>98</v>
      </c>
      <c r="F23" s="29" t="s">
        <v>19</v>
      </c>
      <c r="G23" s="33">
        <v>824</v>
      </c>
      <c r="H23" s="33">
        <v>800</v>
      </c>
      <c r="I23" s="33">
        <v>1624</v>
      </c>
      <c r="J23" s="34">
        <v>16</v>
      </c>
      <c r="K23" s="34">
        <v>25984</v>
      </c>
      <c r="L23" s="34">
        <f t="shared" si="0"/>
        <v>30661.119999999999</v>
      </c>
      <c r="M23" s="46"/>
      <c r="N23" s="25" t="s">
        <v>68</v>
      </c>
    </row>
    <row r="24" spans="1:28" s="26" customFormat="1" ht="105" x14ac:dyDescent="0.25">
      <c r="A24" s="29">
        <v>18</v>
      </c>
      <c r="B24" s="29" t="s">
        <v>69</v>
      </c>
      <c r="C24" s="2" t="s">
        <v>70</v>
      </c>
      <c r="D24" s="2"/>
      <c r="E24" s="2" t="s">
        <v>99</v>
      </c>
      <c r="F24" s="29" t="s">
        <v>19</v>
      </c>
      <c r="G24" s="33">
        <v>8</v>
      </c>
      <c r="H24" s="33">
        <v>0</v>
      </c>
      <c r="I24" s="33">
        <v>8</v>
      </c>
      <c r="J24" s="34">
        <v>26</v>
      </c>
      <c r="K24" s="34">
        <v>208</v>
      </c>
      <c r="L24" s="34">
        <f t="shared" si="0"/>
        <v>245.44</v>
      </c>
      <c r="M24" s="46"/>
      <c r="N24" s="25" t="s">
        <v>71</v>
      </c>
    </row>
    <row r="25" spans="1:28" s="26" customFormat="1" ht="38.25" customHeight="1" x14ac:dyDescent="0.25">
      <c r="A25" s="29">
        <v>19</v>
      </c>
      <c r="B25" s="29" t="s">
        <v>72</v>
      </c>
      <c r="C25" s="2" t="s">
        <v>73</v>
      </c>
      <c r="D25" s="2"/>
      <c r="E25" s="2" t="s">
        <v>106</v>
      </c>
      <c r="F25" s="29" t="s">
        <v>19</v>
      </c>
      <c r="G25" s="33">
        <v>416</v>
      </c>
      <c r="H25" s="33">
        <v>50</v>
      </c>
      <c r="I25" s="33">
        <v>466</v>
      </c>
      <c r="J25" s="34">
        <v>350</v>
      </c>
      <c r="K25" s="34">
        <v>163100</v>
      </c>
      <c r="L25" s="34">
        <f t="shared" si="0"/>
        <v>192458</v>
      </c>
      <c r="M25" s="47"/>
      <c r="N25" s="25" t="s">
        <v>74</v>
      </c>
    </row>
    <row r="26" spans="1:28" s="26" customFormat="1" ht="45" x14ac:dyDescent="0.25">
      <c r="A26" s="29">
        <v>20</v>
      </c>
      <c r="B26" s="29" t="s">
        <v>75</v>
      </c>
      <c r="C26" s="2" t="s">
        <v>76</v>
      </c>
      <c r="D26" s="2"/>
      <c r="E26" s="2" t="s">
        <v>100</v>
      </c>
      <c r="F26" s="29" t="s">
        <v>19</v>
      </c>
      <c r="G26" s="33">
        <v>100</v>
      </c>
      <c r="H26" s="33">
        <v>0</v>
      </c>
      <c r="I26" s="33">
        <v>100</v>
      </c>
      <c r="J26" s="34">
        <v>400</v>
      </c>
      <c r="K26" s="34">
        <v>40000</v>
      </c>
      <c r="L26" s="34">
        <f t="shared" si="0"/>
        <v>47200</v>
      </c>
      <c r="M26" s="45" t="s">
        <v>122</v>
      </c>
      <c r="N26" s="25" t="s">
        <v>77</v>
      </c>
    </row>
    <row r="27" spans="1:28" s="26" customFormat="1" ht="45" x14ac:dyDescent="0.25">
      <c r="A27" s="29">
        <v>21</v>
      </c>
      <c r="B27" s="29" t="s">
        <v>78</v>
      </c>
      <c r="C27" s="2" t="s">
        <v>79</v>
      </c>
      <c r="D27" s="2"/>
      <c r="E27" s="2" t="s">
        <v>101</v>
      </c>
      <c r="F27" s="29" t="s">
        <v>19</v>
      </c>
      <c r="G27" s="33">
        <v>50</v>
      </c>
      <c r="H27" s="33">
        <v>0</v>
      </c>
      <c r="I27" s="33">
        <v>50</v>
      </c>
      <c r="J27" s="34">
        <v>400</v>
      </c>
      <c r="K27" s="34">
        <v>20000</v>
      </c>
      <c r="L27" s="34">
        <f t="shared" si="0"/>
        <v>23600</v>
      </c>
      <c r="M27" s="46"/>
      <c r="N27" s="25" t="s">
        <v>80</v>
      </c>
    </row>
    <row r="28" spans="1:28" s="26" customFormat="1" ht="45" x14ac:dyDescent="0.25">
      <c r="A28" s="29">
        <v>22</v>
      </c>
      <c r="B28" s="29" t="s">
        <v>81</v>
      </c>
      <c r="C28" s="2" t="s">
        <v>82</v>
      </c>
      <c r="D28" s="2"/>
      <c r="E28" s="2" t="s">
        <v>102</v>
      </c>
      <c r="F28" s="29" t="s">
        <v>19</v>
      </c>
      <c r="G28" s="33">
        <v>50</v>
      </c>
      <c r="H28" s="33">
        <v>0</v>
      </c>
      <c r="I28" s="33">
        <v>50</v>
      </c>
      <c r="J28" s="34">
        <v>400</v>
      </c>
      <c r="K28" s="34">
        <v>20000</v>
      </c>
      <c r="L28" s="34">
        <f t="shared" si="0"/>
        <v>23600</v>
      </c>
      <c r="M28" s="47"/>
      <c r="N28" s="25" t="s">
        <v>80</v>
      </c>
    </row>
    <row r="29" spans="1:28" x14ac:dyDescent="0.25">
      <c r="A29" s="32"/>
      <c r="B29" s="30"/>
      <c r="C29" s="11"/>
      <c r="D29" s="11"/>
      <c r="E29" s="11"/>
      <c r="F29" s="12"/>
      <c r="G29" s="12"/>
      <c r="H29" s="12"/>
      <c r="I29" s="12"/>
      <c r="J29" s="23"/>
      <c r="K29" s="24">
        <v>927457.72</v>
      </c>
      <c r="L29" s="14">
        <f>SUM(L7:L28)</f>
        <v>1094400.1095999996</v>
      </c>
      <c r="M29" s="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31"/>
      <c r="B30" s="31"/>
      <c r="C30" s="3"/>
      <c r="D30" s="3"/>
      <c r="E30" s="3"/>
      <c r="F30" s="10"/>
      <c r="G30" s="10"/>
      <c r="H30" s="10"/>
      <c r="I30" s="10"/>
      <c r="J30" s="10"/>
      <c r="K30" s="10" t="s">
        <v>83</v>
      </c>
      <c r="L30" s="22">
        <f>L29-K29</f>
        <v>166942.38959999965</v>
      </c>
      <c r="M30" s="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17" customFormat="1" ht="15.75" x14ac:dyDescent="0.25">
      <c r="A31" s="42" t="s">
        <v>121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</row>
    <row r="32" spans="1:28" s="18" customFormat="1" x14ac:dyDescent="0.25">
      <c r="A32" s="43" t="s">
        <v>84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s="18" customFormat="1" x14ac:dyDescent="0.25">
      <c r="A33" s="43" t="s">
        <v>107</v>
      </c>
      <c r="B33" s="43"/>
      <c r="C33" s="43"/>
      <c r="D33" s="43" t="s">
        <v>108</v>
      </c>
      <c r="E33" s="43"/>
      <c r="F33" s="43"/>
      <c r="G33" s="43"/>
      <c r="H33" s="43"/>
      <c r="I33" s="43"/>
      <c r="J33" s="43"/>
      <c r="K33" s="43"/>
      <c r="L33" s="43"/>
      <c r="M33" s="43"/>
    </row>
    <row r="34" spans="1:13" s="19" customFormat="1" ht="27" customHeight="1" x14ac:dyDescent="0.25">
      <c r="A34" s="35" t="s">
        <v>109</v>
      </c>
      <c r="B34" s="35"/>
      <c r="C34" s="35"/>
      <c r="D34" s="44" t="s">
        <v>110</v>
      </c>
      <c r="E34" s="44"/>
      <c r="F34" s="44"/>
      <c r="G34" s="44"/>
      <c r="H34" s="44"/>
      <c r="I34" s="44"/>
      <c r="J34" s="44"/>
      <c r="K34" s="44"/>
      <c r="L34" s="44"/>
      <c r="M34" s="44"/>
    </row>
    <row r="35" spans="1:13" s="19" customFormat="1" ht="15" customHeight="1" x14ac:dyDescent="0.25">
      <c r="A35" s="35" t="s">
        <v>111</v>
      </c>
      <c r="B35" s="35"/>
      <c r="C35" s="35"/>
      <c r="D35" s="36" t="s">
        <v>112</v>
      </c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9" customFormat="1" ht="12.75" customHeight="1" x14ac:dyDescent="0.25">
      <c r="A36" s="35"/>
      <c r="B36" s="35"/>
      <c r="C36" s="35"/>
      <c r="D36" s="39" t="s">
        <v>113</v>
      </c>
      <c r="E36" s="40"/>
      <c r="F36" s="40"/>
      <c r="G36" s="40"/>
      <c r="H36" s="40"/>
      <c r="I36" s="40"/>
      <c r="J36" s="40"/>
      <c r="K36" s="40"/>
      <c r="L36" s="40"/>
      <c r="M36" s="41"/>
    </row>
    <row r="37" spans="1:13" s="19" customFormat="1" x14ac:dyDescent="0.25">
      <c r="A37" s="35"/>
      <c r="B37" s="35"/>
      <c r="C37" s="35"/>
      <c r="D37" s="36" t="s">
        <v>114</v>
      </c>
      <c r="E37" s="36"/>
      <c r="F37" s="36"/>
      <c r="G37" s="36"/>
      <c r="H37" s="36"/>
      <c r="I37" s="36"/>
      <c r="J37" s="36"/>
      <c r="K37" s="36"/>
      <c r="L37" s="36"/>
      <c r="M37" s="36"/>
    </row>
    <row r="38" spans="1:13" s="20" customFormat="1" ht="17.25" customHeight="1" x14ac:dyDescent="0.25">
      <c r="A38" s="35"/>
      <c r="B38" s="35"/>
      <c r="C38" s="35"/>
      <c r="D38" s="36" t="s">
        <v>115</v>
      </c>
      <c r="E38" s="36"/>
      <c r="F38" s="36"/>
      <c r="G38" s="36"/>
      <c r="H38" s="36"/>
      <c r="I38" s="36"/>
      <c r="J38" s="36"/>
      <c r="K38" s="36"/>
      <c r="L38" s="36"/>
      <c r="M38" s="36"/>
    </row>
    <row r="39" spans="1:13" s="20" customFormat="1" ht="17.25" customHeight="1" x14ac:dyDescent="0.25">
      <c r="A39" s="35" t="s">
        <v>116</v>
      </c>
      <c r="B39" s="35"/>
      <c r="C39" s="35"/>
      <c r="D39" s="36" t="s">
        <v>117</v>
      </c>
      <c r="E39" s="36"/>
      <c r="F39" s="36"/>
      <c r="G39" s="36"/>
      <c r="H39" s="36"/>
      <c r="I39" s="36"/>
      <c r="J39" s="36"/>
      <c r="K39" s="36"/>
      <c r="L39" s="36"/>
      <c r="M39" s="36"/>
    </row>
    <row r="40" spans="1:13" s="21" customFormat="1" ht="21.75" customHeight="1" x14ac:dyDescent="0.25">
      <c r="A40" s="37" t="s">
        <v>118</v>
      </c>
      <c r="B40" s="37"/>
      <c r="C40" s="37"/>
      <c r="D40" s="38" t="s">
        <v>119</v>
      </c>
      <c r="E40" s="38"/>
      <c r="F40" s="38"/>
      <c r="G40" s="38"/>
      <c r="H40" s="38"/>
      <c r="I40" s="38"/>
      <c r="J40" s="38"/>
      <c r="K40" s="38"/>
      <c r="L40" s="38"/>
      <c r="M40" s="38"/>
    </row>
    <row r="41" spans="1:13" s="21" customFormat="1" ht="15" customHeight="1" x14ac:dyDescent="0.25">
      <c r="A41" s="37" t="s">
        <v>120</v>
      </c>
      <c r="B41" s="37"/>
      <c r="C41" s="37"/>
      <c r="D41" s="36" t="s">
        <v>123</v>
      </c>
      <c r="E41" s="36"/>
      <c r="F41" s="36"/>
      <c r="G41" s="36"/>
      <c r="H41" s="36"/>
      <c r="I41" s="36"/>
      <c r="J41" s="36"/>
      <c r="K41" s="36"/>
      <c r="L41" s="36"/>
      <c r="M41" s="36"/>
    </row>
  </sheetData>
  <mergeCells count="32">
    <mergeCell ref="M7:M18"/>
    <mergeCell ref="M19:M25"/>
    <mergeCell ref="M26:M28"/>
    <mergeCell ref="A2:M2"/>
    <mergeCell ref="A4:A5"/>
    <mergeCell ref="C4:C5"/>
    <mergeCell ref="L4:L5"/>
    <mergeCell ref="M4:M5"/>
    <mergeCell ref="E4:E5"/>
    <mergeCell ref="F4:F5"/>
    <mergeCell ref="G4:I4"/>
    <mergeCell ref="B4:B5"/>
    <mergeCell ref="D4:D5"/>
    <mergeCell ref="K4:K5"/>
    <mergeCell ref="J4:J5"/>
    <mergeCell ref="A31:M31"/>
    <mergeCell ref="A32:M32"/>
    <mergeCell ref="A33:C33"/>
    <mergeCell ref="D33:M33"/>
    <mergeCell ref="A34:C34"/>
    <mergeCell ref="D34:M34"/>
    <mergeCell ref="A35:C38"/>
    <mergeCell ref="D35:M35"/>
    <mergeCell ref="D36:M36"/>
    <mergeCell ref="D37:M37"/>
    <mergeCell ref="D38:M38"/>
    <mergeCell ref="A39:C39"/>
    <mergeCell ref="D39:M39"/>
    <mergeCell ref="A40:C40"/>
    <mergeCell ref="D40:M40"/>
    <mergeCell ref="A41:C41"/>
    <mergeCell ref="D41:M41"/>
  </mergeCells>
  <pageMargins left="0.7" right="0.7" top="0.75" bottom="0.75" header="0.3" footer="0.3"/>
  <pageSetup paperSize="9" scale="59" fitToHeight="0" orientation="landscape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Логинова Ольга Сергеевна</cp:lastModifiedBy>
  <cp:lastPrinted>2014-05-30T04:54:23Z</cp:lastPrinted>
  <dcterms:created xsi:type="dcterms:W3CDTF">2014-05-29T07:36:38Z</dcterms:created>
  <dcterms:modified xsi:type="dcterms:W3CDTF">2014-06-06T05:59:17Z</dcterms:modified>
</cp:coreProperties>
</file>